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3040" windowHeight="9072"/>
  </bookViews>
  <sheets>
    <sheet name="Лист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6" i="1" l="1"/>
  <c r="Y6" i="1" s="1"/>
  <c r="C6" i="1"/>
  <c r="V5" i="1"/>
  <c r="U5" i="1"/>
  <c r="T5" i="1"/>
  <c r="S5" i="1"/>
  <c r="R5" i="1"/>
  <c r="Q5" i="1"/>
  <c r="P5" i="1"/>
  <c r="O5" i="1"/>
  <c r="N5" i="1"/>
  <c r="M5" i="1"/>
  <c r="L5" i="1"/>
  <c r="K5" i="1"/>
  <c r="J5" i="1"/>
  <c r="I5" i="1"/>
  <c r="H5" i="1"/>
  <c r="G5" i="1"/>
  <c r="F5" i="1"/>
  <c r="E5" i="1"/>
  <c r="D5" i="1"/>
  <c r="C5" i="1" l="1"/>
</calcChain>
</file>

<file path=xl/sharedStrings.xml><?xml version="1.0" encoding="utf-8"?>
<sst xmlns="http://schemas.openxmlformats.org/spreadsheetml/2006/main" count="24" uniqueCount="23">
  <si>
    <t>Грушівська гімназія</t>
  </si>
  <si>
    <t>ЗАГАЛЬНИЙ ФОНД</t>
  </si>
  <si>
    <t>грн. коп.</t>
  </si>
  <si>
    <t>Заробітна плата</t>
  </si>
  <si>
    <t>Нарахування на оплату праці</t>
  </si>
  <si>
    <t>Предмети, обладнання та інвентар</t>
  </si>
  <si>
    <t>Медикаменти та перевязувальні матеріали</t>
  </si>
  <si>
    <t>продукти харчування</t>
  </si>
  <si>
    <t>продукти харчування 1403 та 1700</t>
  </si>
  <si>
    <t>оплата послуг (крім комунальних)</t>
  </si>
  <si>
    <t>Видатки на відрядження</t>
  </si>
  <si>
    <t>оплата теплопостачання</t>
  </si>
  <si>
    <t>оплата водопостачання та водовідведення</t>
  </si>
  <si>
    <t>оплата електроенергії</t>
  </si>
  <si>
    <t xml:space="preserve">оплата природного газу </t>
  </si>
  <si>
    <t>оплата інших енергоносіїв (с/сміття, рідкі нечистоти)</t>
  </si>
  <si>
    <t>інші виплати</t>
  </si>
  <si>
    <t>інші поточні видатки</t>
  </si>
  <si>
    <t>2230 (7фонд)</t>
  </si>
  <si>
    <t>за поточний місяць</t>
  </si>
  <si>
    <t>з початку року</t>
  </si>
  <si>
    <t>касові видатки на початок періоду</t>
  </si>
  <si>
    <t>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</si>
</sst>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b/>
      <i/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2" fontId="0" fillId="0" borderId="0" xfId="0" applyNumberFormat="1" applyFill="1"/>
    <xf numFmtId="0" fontId="0" fillId="0" borderId="0" xfId="0" applyFill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/>
    <xf numFmtId="2" fontId="1" fillId="0" borderId="0" xfId="0" applyNumberFormat="1" applyFont="1"/>
    <xf numFmtId="2" fontId="1" fillId="0" borderId="0" xfId="0" applyNumberFormat="1" applyFont="1" applyAlignment="1">
      <alignment horizontal="center"/>
    </xf>
    <xf numFmtId="0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tor/Downloads/&#1042;&#1080;&#1076;&#1072;&#1090;&#1082;&#1080;%202025%20&#1088;.%20&#1079;&#1072;&#1075;&#1072;&#1083;&#1100;&#1085;&#1080;&#1081;%20&#1092;&#1086;&#1085;&#1076;%20&#1076;&#1083;&#1103;%20&#1089;&#1072;&#1081;&#1090;&#109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ічень 2025"/>
      <sheetName val="лютий 2025"/>
      <sheetName val="березень 2025"/>
      <sheetName val="квітень 2025"/>
      <sheetName val="травень 2025"/>
      <sheetName val="червень 2025 "/>
      <sheetName val="липень 2025"/>
      <sheetName val="серпень 2025 "/>
      <sheetName val="вересень 2025"/>
      <sheetName val="жовтень 2025"/>
      <sheetName val="листопад 2025"/>
      <sheetName val="грудень 2025"/>
      <sheetName val="рік 202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"/>
  <sheetViews>
    <sheetView tabSelected="1" topLeftCell="E1" workbookViewId="0">
      <selection activeCell="B6" sqref="B6:AA6"/>
    </sheetView>
  </sheetViews>
  <sheetFormatPr defaultRowHeight="14.4" x14ac:dyDescent="0.3"/>
  <sheetData>
    <row r="1" spans="1:25" x14ac:dyDescent="0.3">
      <c r="B1" t="s">
        <v>1</v>
      </c>
      <c r="C1" s="2"/>
    </row>
    <row r="2" spans="1:25" x14ac:dyDescent="0.3">
      <c r="B2" t="s">
        <v>2</v>
      </c>
      <c r="C2" s="2"/>
    </row>
    <row r="3" spans="1:25" ht="115.2" x14ac:dyDescent="0.3">
      <c r="C3" s="2"/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3" t="s">
        <v>10</v>
      </c>
      <c r="L3" s="3" t="s">
        <v>11</v>
      </c>
      <c r="M3" s="3" t="s">
        <v>12</v>
      </c>
      <c r="N3" s="3" t="s">
        <v>13</v>
      </c>
      <c r="O3" s="3" t="s">
        <v>14</v>
      </c>
      <c r="P3" s="3" t="s">
        <v>15</v>
      </c>
      <c r="Q3" s="3" t="s">
        <v>16</v>
      </c>
      <c r="R3" s="3" t="s">
        <v>17</v>
      </c>
    </row>
    <row r="4" spans="1:25" x14ac:dyDescent="0.3">
      <c r="C4" s="2"/>
      <c r="D4">
        <v>2111</v>
      </c>
      <c r="E4">
        <v>2120</v>
      </c>
      <c r="F4">
        <v>2210</v>
      </c>
      <c r="G4">
        <v>2220</v>
      </c>
      <c r="H4">
        <v>2230</v>
      </c>
      <c r="I4" t="s">
        <v>18</v>
      </c>
      <c r="J4">
        <v>2240</v>
      </c>
      <c r="K4" s="2">
        <v>2250</v>
      </c>
      <c r="L4">
        <v>2271</v>
      </c>
      <c r="M4">
        <v>2272</v>
      </c>
      <c r="N4">
        <v>2273</v>
      </c>
      <c r="O4">
        <v>2274</v>
      </c>
      <c r="P4">
        <v>2275</v>
      </c>
      <c r="Q4">
        <v>2730</v>
      </c>
      <c r="R4">
        <v>2800</v>
      </c>
      <c r="W4" s="4" t="s">
        <v>19</v>
      </c>
      <c r="Y4" t="s">
        <v>20</v>
      </c>
    </row>
    <row r="5" spans="1:25" x14ac:dyDescent="0.3">
      <c r="A5" s="5" t="s">
        <v>21</v>
      </c>
      <c r="B5" s="5"/>
      <c r="C5" s="6">
        <f>D5+E5+F5+G5+H5+I5+J5+K5+L5+M5+N5+O5+P5+Q5+R5+S5+T5+U5+V5</f>
        <v>0</v>
      </c>
      <c r="D5" s="7">
        <f>'[1]березень 2025'!D78</f>
        <v>0</v>
      </c>
      <c r="E5" s="7">
        <f>'[1]березень 2025'!E78</f>
        <v>0</v>
      </c>
      <c r="F5" s="7">
        <f>'[1]березень 2025'!F78</f>
        <v>0</v>
      </c>
      <c r="G5" s="7">
        <f>'[1]березень 2025'!G78</f>
        <v>0</v>
      </c>
      <c r="H5" s="7">
        <f>'[1]березень 2025'!H78</f>
        <v>0</v>
      </c>
      <c r="I5" s="7">
        <f>'[1]березень 2025'!I78</f>
        <v>0</v>
      </c>
      <c r="J5" s="7">
        <f>'[1]березень 2025'!J78</f>
        <v>0</v>
      </c>
      <c r="K5" s="7">
        <f>'[1]березень 2025'!K78</f>
        <v>0</v>
      </c>
      <c r="L5" s="7">
        <f>'[1]березень 2025'!L78</f>
        <v>0</v>
      </c>
      <c r="M5" s="7">
        <f>'[1]березень 2025'!M78</f>
        <v>0</v>
      </c>
      <c r="N5" s="7">
        <f>'[1]березень 2025'!N78</f>
        <v>0</v>
      </c>
      <c r="O5" s="7">
        <f>'[1]березень 2025'!O78</f>
        <v>0</v>
      </c>
      <c r="P5" s="7">
        <f>'[1]березень 2025'!P78</f>
        <v>0</v>
      </c>
      <c r="Q5" s="7">
        <f>'[1]березень 2025'!Q78</f>
        <v>0</v>
      </c>
      <c r="R5" s="7">
        <f>'[1]березень 2025'!R78</f>
        <v>0</v>
      </c>
      <c r="S5" s="7">
        <f>'[1]березень 2025'!S78</f>
        <v>0</v>
      </c>
      <c r="T5" s="7">
        <f>'[1]березень 2025'!T78</f>
        <v>0</v>
      </c>
      <c r="U5" s="7">
        <f>'[1]березень 2025'!U78</f>
        <v>0</v>
      </c>
      <c r="V5" s="7">
        <f>'[1]березень 2025'!V78</f>
        <v>0</v>
      </c>
      <c r="W5" s="8" t="s">
        <v>22</v>
      </c>
      <c r="X5" s="7"/>
      <c r="Y5" s="8" t="s">
        <v>22</v>
      </c>
    </row>
    <row r="6" spans="1:25" x14ac:dyDescent="0.3">
      <c r="B6" t="s">
        <v>0</v>
      </c>
      <c r="C6" s="1">
        <f>'[1]квітень 2025'!Y6</f>
        <v>0</v>
      </c>
      <c r="D6">
        <v>345834.38</v>
      </c>
      <c r="E6">
        <v>76083.59</v>
      </c>
      <c r="F6">
        <v>663</v>
      </c>
      <c r="J6" s="2">
        <v>1122.22</v>
      </c>
      <c r="M6">
        <v>78.900000000000006</v>
      </c>
      <c r="N6">
        <v>9634.7099999999991</v>
      </c>
      <c r="O6" s="9"/>
      <c r="P6">
        <v>2101</v>
      </c>
      <c r="W6">
        <f t="shared" ref="W6" si="0">SUM(D6:V6)</f>
        <v>435517.8</v>
      </c>
      <c r="Y6">
        <f t="shared" ref="Y6" si="1">W6+C6</f>
        <v>435517.8</v>
      </c>
    </row>
  </sheetData>
  <mergeCells count="1">
    <mergeCell ref="A5:B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2025-06-21T19:01:37Z</dcterms:created>
  <dcterms:modified xsi:type="dcterms:W3CDTF">2025-06-21T19:11:23Z</dcterms:modified>
</cp:coreProperties>
</file>